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90" yWindow="45" windowWidth="9465" windowHeight="682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6" i="1"/>
  <c r="F6"/>
  <c r="K6"/>
  <c r="L6"/>
  <c r="M6"/>
  <c r="N6"/>
  <c r="E7"/>
  <c r="F7"/>
  <c r="K7"/>
  <c r="L7"/>
  <c r="M7"/>
  <c r="N7"/>
  <c r="E8"/>
  <c r="F8"/>
  <c r="K8"/>
  <c r="L8"/>
  <c r="M8"/>
  <c r="N8"/>
  <c r="E9"/>
  <c r="F9"/>
  <c r="M9"/>
  <c r="N9"/>
  <c r="E10"/>
  <c r="F10"/>
  <c r="C12"/>
  <c r="F12"/>
  <c r="D12"/>
  <c r="E12"/>
  <c r="K12"/>
  <c r="L12"/>
  <c r="M12"/>
  <c r="N12"/>
  <c r="C13"/>
  <c r="D13"/>
  <c r="E13"/>
  <c r="F13"/>
  <c r="K13"/>
  <c r="L13"/>
  <c r="M13"/>
  <c r="N13"/>
  <c r="C14"/>
  <c r="D14"/>
  <c r="E14"/>
  <c r="F14"/>
  <c r="K14"/>
  <c r="L14"/>
  <c r="M14"/>
  <c r="N14"/>
  <c r="C15"/>
  <c r="D15"/>
  <c r="E15"/>
  <c r="F15"/>
  <c r="K15"/>
  <c r="L15"/>
  <c r="M15"/>
  <c r="N15"/>
  <c r="C16"/>
  <c r="F16"/>
  <c r="D16"/>
  <c r="E16"/>
  <c r="B23"/>
  <c r="C23"/>
  <c r="D23"/>
  <c r="E23"/>
  <c r="F23"/>
  <c r="J23"/>
  <c r="K23"/>
  <c r="L23"/>
  <c r="B24"/>
  <c r="C24"/>
  <c r="D24"/>
  <c r="E24"/>
  <c r="F24"/>
  <c r="J24"/>
  <c r="K24"/>
  <c r="M24"/>
  <c r="B25"/>
  <c r="C25"/>
  <c r="D25"/>
  <c r="E25"/>
  <c r="F25"/>
  <c r="J25"/>
  <c r="K25"/>
  <c r="L25"/>
  <c r="M25"/>
  <c r="B26"/>
  <c r="C26"/>
  <c r="D26"/>
  <c r="E26"/>
  <c r="F26"/>
  <c r="J26"/>
  <c r="K26"/>
  <c r="L26"/>
  <c r="M26"/>
  <c r="B28"/>
  <c r="C28"/>
  <c r="D28"/>
  <c r="E28"/>
  <c r="F28"/>
  <c r="J28"/>
  <c r="L28"/>
  <c r="B29"/>
  <c r="C29"/>
  <c r="D29"/>
  <c r="D31"/>
  <c r="E29"/>
  <c r="F29"/>
  <c r="J29"/>
  <c r="K29"/>
  <c r="L29"/>
  <c r="M29"/>
  <c r="B31"/>
  <c r="C31"/>
  <c r="E31"/>
  <c r="J31"/>
  <c r="L31"/>
  <c r="B34"/>
  <c r="J34"/>
  <c r="L34"/>
  <c r="K42"/>
  <c r="D39"/>
  <c r="K39"/>
  <c r="F31"/>
  <c r="F34"/>
  <c r="E42"/>
  <c r="E34"/>
  <c r="D42"/>
  <c r="C34"/>
  <c r="B42"/>
  <c r="D34"/>
  <c r="C42"/>
  <c r="M28"/>
  <c r="M31"/>
  <c r="M34"/>
  <c r="L42"/>
  <c r="K28"/>
  <c r="K31"/>
  <c r="K34"/>
  <c r="J42"/>
  <c r="L24"/>
  <c r="M23"/>
</calcChain>
</file>

<file path=xl/sharedStrings.xml><?xml version="1.0" encoding="utf-8"?>
<sst xmlns="http://schemas.openxmlformats.org/spreadsheetml/2006/main" count="55" uniqueCount="35">
  <si>
    <t>PH</t>
  </si>
  <si>
    <t>V</t>
  </si>
  <si>
    <t>PH/V</t>
  </si>
  <si>
    <t>PH/V *</t>
  </si>
  <si>
    <t>ZAM</t>
  </si>
  <si>
    <t>ON</t>
  </si>
  <si>
    <t>ON/ZAM</t>
  </si>
  <si>
    <t>d (PH/V) +</t>
  </si>
  <si>
    <t>+PH/V</t>
  </si>
  <si>
    <t>+ON/ZAM</t>
  </si>
  <si>
    <t>PH/ZAM =</t>
  </si>
  <si>
    <t>PH/ON</t>
  </si>
  <si>
    <t>d (PH/ZAM) =</t>
  </si>
  <si>
    <t>d(ON/ZAM)</t>
  </si>
  <si>
    <t>PH/ZAM</t>
  </si>
  <si>
    <t>d (PH/ON) =</t>
  </si>
  <si>
    <t>PH/ON=</t>
  </si>
  <si>
    <t>Rozklad produktivity práce meranej pridanouj hodnou:</t>
  </si>
  <si>
    <t>Rozklad finančnej produktivity práce meranej pridanou hodnotou:</t>
  </si>
  <si>
    <t>Súbor firiem SR - logaritmický rozklad</t>
  </si>
  <si>
    <t>rok 2007</t>
  </si>
  <si>
    <t>rok 2008</t>
  </si>
  <si>
    <t>Súbor firiem SR - aritmetický rozklad</t>
  </si>
  <si>
    <t>2008-20071</t>
  </si>
  <si>
    <t>2008/2007</t>
  </si>
  <si>
    <t>MAJ</t>
  </si>
  <si>
    <t>V/MAJ</t>
  </si>
  <si>
    <t>MAJ/ON</t>
  </si>
  <si>
    <t>V/MAJ *</t>
  </si>
  <si>
    <t>MAJ/ON*</t>
  </si>
  <si>
    <t>d (V/MAJ) +</t>
  </si>
  <si>
    <t>d (MAJ/ON) +</t>
  </si>
  <si>
    <t>+V/MAJ</t>
  </si>
  <si>
    <t>+MAJ/ON</t>
  </si>
  <si>
    <t>d (MAJ/ON)</t>
  </si>
</sst>
</file>

<file path=xl/styles.xml><?xml version="1.0" encoding="utf-8"?>
<styleSheet xmlns="http://schemas.openxmlformats.org/spreadsheetml/2006/main">
  <numFmts count="4">
    <numFmt numFmtId="164" formatCode="0.0000"/>
    <numFmt numFmtId="165" formatCode="0.000"/>
    <numFmt numFmtId="166" formatCode="#,##0.000"/>
    <numFmt numFmtId="168" formatCode="#,##0.0"/>
  </numFmts>
  <fonts count="6">
    <font>
      <sz val="10"/>
      <name val="Arial"/>
      <charset val="238"/>
    </font>
    <font>
      <sz val="12"/>
      <name val="Times New Roman"/>
      <family val="1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Border="1"/>
    <xf numFmtId="165" fontId="1" fillId="0" borderId="0" xfId="0" applyNumberFormat="1" applyFont="1" applyBorder="1"/>
    <xf numFmtId="16" fontId="1" fillId="0" borderId="0" xfId="0" applyNumberFormat="1" applyFont="1" applyBorder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164" fontId="2" fillId="0" borderId="2" xfId="0" applyNumberFormat="1" applyFont="1" applyBorder="1" applyAlignment="1"/>
    <xf numFmtId="1" fontId="2" fillId="0" borderId="0" xfId="0" applyNumberFormat="1" applyFont="1"/>
    <xf numFmtId="166" fontId="2" fillId="0" borderId="3" xfId="0" applyNumberFormat="1" applyFont="1" applyBorder="1"/>
    <xf numFmtId="165" fontId="2" fillId="0" borderId="0" xfId="0" applyNumberFormat="1" applyFont="1" applyBorder="1"/>
    <xf numFmtId="166" fontId="2" fillId="0" borderId="0" xfId="0" applyNumberFormat="1" applyFont="1" applyBorder="1"/>
    <xf numFmtId="165" fontId="2" fillId="0" borderId="4" xfId="0" applyNumberFormat="1" applyFont="1" applyBorder="1"/>
    <xf numFmtId="166" fontId="2" fillId="0" borderId="4" xfId="0" applyNumberFormat="1" applyFont="1" applyBorder="1"/>
    <xf numFmtId="166" fontId="2" fillId="0" borderId="1" xfId="0" applyNumberFormat="1" applyFont="1" applyBorder="1"/>
    <xf numFmtId="168" fontId="2" fillId="0" borderId="0" xfId="0" applyNumberFormat="1" applyFont="1" applyBorder="1"/>
    <xf numFmtId="164" fontId="2" fillId="0" borderId="0" xfId="0" applyNumberFormat="1" applyFont="1" applyBorder="1" applyAlignment="1"/>
    <xf numFmtId="0" fontId="3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164" fontId="2" fillId="0" borderId="0" xfId="0" applyNumberFormat="1" applyFont="1"/>
    <xf numFmtId="166" fontId="2" fillId="0" borderId="5" xfId="0" applyNumberFormat="1" applyFon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166" fontId="2" fillId="0" borderId="6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/>
    <xf numFmtId="3" fontId="2" fillId="0" borderId="7" xfId="0" applyNumberFormat="1" applyFont="1" applyBorder="1"/>
    <xf numFmtId="3" fontId="2" fillId="0" borderId="8" xfId="0" applyNumberFormat="1" applyFont="1" applyBorder="1"/>
    <xf numFmtId="3" fontId="2" fillId="0" borderId="9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2" xfId="0" applyNumberFormat="1" applyFont="1" applyBorder="1" applyAlignment="1"/>
    <xf numFmtId="3" fontId="2" fillId="0" borderId="0" xfId="0" quotePrefix="1" applyNumberFormat="1" applyFont="1" applyBorder="1" applyAlignment="1">
      <alignment horizontal="right"/>
    </xf>
    <xf numFmtId="3" fontId="2" fillId="0" borderId="0" xfId="0" applyNumberFormat="1" applyFont="1"/>
    <xf numFmtId="166" fontId="2" fillId="0" borderId="5" xfId="0" applyNumberFormat="1" applyFont="1" applyBorder="1"/>
    <xf numFmtId="166" fontId="2" fillId="0" borderId="6" xfId="0" applyNumberFormat="1" applyFont="1" applyBorder="1"/>
    <xf numFmtId="164" fontId="2" fillId="0" borderId="0" xfId="0" applyNumberFormat="1" applyFont="1" applyBorder="1"/>
    <xf numFmtId="166" fontId="2" fillId="0" borderId="7" xfId="0" applyNumberFormat="1" applyFont="1" applyBorder="1"/>
    <xf numFmtId="166" fontId="2" fillId="0" borderId="8" xfId="0" applyNumberFormat="1" applyFont="1" applyBorder="1"/>
    <xf numFmtId="166" fontId="2" fillId="0" borderId="9" xfId="0" applyNumberFormat="1" applyFont="1" applyBorder="1"/>
    <xf numFmtId="166" fontId="2" fillId="0" borderId="2" xfId="0" applyNumberFormat="1" applyFont="1" applyBorder="1"/>
    <xf numFmtId="0" fontId="2" fillId="0" borderId="0" xfId="0" quotePrefix="1" applyFont="1" applyAlignment="1">
      <alignment horizontal="right"/>
    </xf>
    <xf numFmtId="166" fontId="2" fillId="0" borderId="0" xfId="0" applyNumberFormat="1" applyFont="1"/>
    <xf numFmtId="166" fontId="2" fillId="0" borderId="10" xfId="0" applyNumberFormat="1" applyFont="1" applyBorder="1"/>
    <xf numFmtId="166" fontId="2" fillId="0" borderId="11" xfId="0" applyNumberFormat="1" applyFont="1" applyBorder="1"/>
    <xf numFmtId="166" fontId="2" fillId="0" borderId="12" xfId="0" applyNumberFormat="1" applyFont="1" applyBorder="1"/>
    <xf numFmtId="166" fontId="2" fillId="0" borderId="13" xfId="0" applyNumberFormat="1" applyFont="1" applyBorder="1"/>
    <xf numFmtId="166" fontId="2" fillId="0" borderId="14" xfId="0" applyNumberFormat="1" applyFont="1" applyBorder="1"/>
    <xf numFmtId="166" fontId="2" fillId="0" borderId="15" xfId="0" applyNumberFormat="1" applyFont="1" applyBorder="1"/>
    <xf numFmtId="166" fontId="2" fillId="0" borderId="16" xfId="0" applyNumberFormat="1" applyFont="1" applyBorder="1"/>
    <xf numFmtId="166" fontId="2" fillId="0" borderId="17" xfId="0" applyNumberFormat="1" applyFont="1" applyBorder="1"/>
    <xf numFmtId="0" fontId="2" fillId="0" borderId="0" xfId="0" quotePrefix="1" applyFont="1" applyBorder="1" applyAlignment="1">
      <alignment horizontal="right"/>
    </xf>
    <xf numFmtId="165" fontId="2" fillId="0" borderId="16" xfId="0" applyNumberFormat="1" applyFont="1" applyBorder="1"/>
    <xf numFmtId="164" fontId="2" fillId="0" borderId="16" xfId="0" applyNumberFormat="1" applyFont="1" applyBorder="1"/>
    <xf numFmtId="1" fontId="2" fillId="0" borderId="16" xfId="0" applyNumberFormat="1" applyFont="1" applyBorder="1"/>
    <xf numFmtId="0" fontId="4" fillId="0" borderId="0" xfId="0" applyFont="1"/>
    <xf numFmtId="0" fontId="4" fillId="0" borderId="18" xfId="0" applyFont="1" applyBorder="1"/>
    <xf numFmtId="0" fontId="4" fillId="0" borderId="19" xfId="0" applyFont="1" applyBorder="1" applyAlignment="1">
      <alignment horizontal="right"/>
    </xf>
    <xf numFmtId="16" fontId="4" fillId="0" borderId="18" xfId="0" applyNumberFormat="1" applyFont="1" applyBorder="1" applyAlignment="1">
      <alignment horizontal="right"/>
    </xf>
    <xf numFmtId="16" fontId="4" fillId="0" borderId="20" xfId="0" applyNumberFormat="1" applyFont="1" applyBorder="1" applyAlignment="1">
      <alignment horizontal="right"/>
    </xf>
    <xf numFmtId="0" fontId="4" fillId="0" borderId="21" xfId="0" applyFont="1" applyBorder="1"/>
    <xf numFmtId="1" fontId="4" fillId="0" borderId="21" xfId="0" applyNumberFormat="1" applyFont="1" applyBorder="1"/>
    <xf numFmtId="164" fontId="4" fillId="0" borderId="8" xfId="0" applyNumberFormat="1" applyFont="1" applyBorder="1" applyAlignment="1"/>
    <xf numFmtId="0" fontId="4" fillId="0" borderId="1" xfId="0" applyFont="1" applyBorder="1"/>
    <xf numFmtId="1" fontId="4" fillId="0" borderId="1" xfId="0" applyNumberFormat="1" applyFont="1" applyBorder="1"/>
    <xf numFmtId="164" fontId="4" fillId="0" borderId="2" xfId="0" applyNumberFormat="1" applyFont="1" applyBorder="1" applyAlignment="1"/>
    <xf numFmtId="1" fontId="4" fillId="0" borderId="0" xfId="0" applyNumberFormat="1" applyFont="1"/>
    <xf numFmtId="165" fontId="4" fillId="0" borderId="19" xfId="0" applyNumberFormat="1" applyFont="1" applyBorder="1"/>
    <xf numFmtId="166" fontId="4" fillId="0" borderId="18" xfId="0" applyNumberFormat="1" applyFont="1" applyBorder="1"/>
    <xf numFmtId="164" fontId="4" fillId="0" borderId="20" xfId="0" applyNumberFormat="1" applyFont="1" applyBorder="1" applyAlignment="1"/>
    <xf numFmtId="165" fontId="4" fillId="0" borderId="0" xfId="0" applyNumberFormat="1" applyFont="1" applyBorder="1"/>
    <xf numFmtId="166" fontId="4" fillId="0" borderId="21" xfId="0" applyNumberFormat="1" applyFont="1" applyBorder="1"/>
    <xf numFmtId="0" fontId="4" fillId="0" borderId="9" xfId="0" applyFont="1" applyBorder="1"/>
    <xf numFmtId="1" fontId="4" fillId="0" borderId="2" xfId="0" applyNumberFormat="1" applyFont="1" applyBorder="1"/>
    <xf numFmtId="0" fontId="4" fillId="0" borderId="7" xfId="0" applyFont="1" applyBorder="1"/>
    <xf numFmtId="1" fontId="4" fillId="0" borderId="8" xfId="0" applyNumberFormat="1" applyFont="1" applyBorder="1"/>
    <xf numFmtId="3" fontId="5" fillId="0" borderId="5" xfId="0" applyNumberFormat="1" applyFont="1" applyFill="1" applyBorder="1" applyProtection="1"/>
    <xf numFmtId="3" fontId="4" fillId="0" borderId="6" xfId="0" applyNumberFormat="1" applyFont="1" applyBorder="1" applyProtection="1"/>
    <xf numFmtId="3" fontId="5" fillId="0" borderId="7" xfId="0" applyNumberFormat="1" applyFont="1" applyFill="1" applyBorder="1" applyAlignment="1" applyProtection="1">
      <alignment horizontal="right"/>
    </xf>
    <xf numFmtId="3" fontId="4" fillId="0" borderId="8" xfId="0" applyNumberFormat="1" applyFont="1" applyBorder="1" applyAlignment="1" applyProtection="1">
      <alignment horizontal="right"/>
    </xf>
    <xf numFmtId="3" fontId="4" fillId="0" borderId="7" xfId="0" applyNumberFormat="1" applyFont="1" applyBorder="1"/>
    <xf numFmtId="3" fontId="4" fillId="0" borderId="8" xfId="0" applyNumberFormat="1" applyFont="1" applyBorder="1"/>
    <xf numFmtId="3" fontId="5" fillId="0" borderId="9" xfId="0" applyNumberFormat="1" applyFont="1" applyFill="1" applyBorder="1" applyProtection="1"/>
    <xf numFmtId="3" fontId="5" fillId="0" borderId="2" xfId="0" applyNumberFormat="1" applyFont="1" applyFill="1" applyBorder="1" applyProtection="1"/>
    <xf numFmtId="1" fontId="4" fillId="0" borderId="0" xfId="0" applyNumberFormat="1" applyFont="1" applyBorder="1"/>
    <xf numFmtId="0" fontId="4" fillId="0" borderId="5" xfId="0" applyFont="1" applyBorder="1"/>
    <xf numFmtId="165" fontId="4" fillId="0" borderId="3" xfId="0" applyNumberFormat="1" applyFont="1" applyBorder="1"/>
    <xf numFmtId="166" fontId="4" fillId="0" borderId="3" xfId="0" applyNumberFormat="1" applyFont="1" applyBorder="1"/>
    <xf numFmtId="164" fontId="4" fillId="0" borderId="6" xfId="0" applyNumberFormat="1" applyFont="1" applyBorder="1" applyAlignment="1"/>
    <xf numFmtId="166" fontId="4" fillId="0" borderId="0" xfId="0" applyNumberFormat="1" applyFont="1" applyBorder="1"/>
    <xf numFmtId="165" fontId="4" fillId="0" borderId="4" xfId="0" applyNumberFormat="1" applyFont="1" applyBorder="1"/>
    <xf numFmtId="166" fontId="4" fillId="0" borderId="4" xfId="0" applyNumberFormat="1" applyFont="1" applyBorder="1"/>
    <xf numFmtId="0" fontId="4" fillId="0" borderId="0" xfId="0" applyFont="1" applyBorder="1"/>
    <xf numFmtId="168" fontId="4" fillId="0" borderId="0" xfId="0" applyNumberFormat="1" applyFont="1" applyBorder="1"/>
    <xf numFmtId="164" fontId="4" fillId="0" borderId="0" xfId="0" applyNumberFormat="1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sk-SK"/>
              <a:t>Rozklad zmeny produktivity práce</a:t>
            </a:r>
          </a:p>
        </c:rich>
      </c:tx>
      <c:layout>
        <c:manualLayout>
          <c:xMode val="edge"/>
          <c:yMode val="edge"/>
          <c:x val="0.29133858267716539"/>
          <c:y val="3.0617045510820579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0866141732283464E-2"/>
          <c:y val="0.16957190729296279"/>
          <c:w val="0.90708661417322833"/>
          <c:h val="0.72539093675322974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Sheet1!$B$13:$B$16</c:f>
              <c:strCache>
                <c:ptCount val="4"/>
                <c:pt idx="0">
                  <c:v>PH/V</c:v>
                </c:pt>
                <c:pt idx="1">
                  <c:v>V/MAJ</c:v>
                </c:pt>
                <c:pt idx="2">
                  <c:v>MAJ/ON</c:v>
                </c:pt>
                <c:pt idx="3">
                  <c:v>ON/ZAM</c:v>
                </c:pt>
              </c:strCache>
            </c:strRef>
          </c:cat>
          <c:val>
            <c:numRef>
              <c:f>Sheet1!$C$34:$F$34</c:f>
              <c:numCache>
                <c:formatCode>#,##0.000</c:formatCode>
                <c:ptCount val="4"/>
                <c:pt idx="0">
                  <c:v>8.9495898793633337</c:v>
                </c:pt>
                <c:pt idx="1">
                  <c:v>4.9723332912942908</c:v>
                </c:pt>
                <c:pt idx="2">
                  <c:v>-5.9510438575310873</c:v>
                </c:pt>
                <c:pt idx="3">
                  <c:v>2.4413749163835501</c:v>
                </c:pt>
              </c:numCache>
            </c:numRef>
          </c:val>
        </c:ser>
        <c:axId val="142872576"/>
        <c:axId val="142876032"/>
      </c:barChart>
      <c:catAx>
        <c:axId val="142872576"/>
        <c:scaling>
          <c:orientation val="minMax"/>
        </c:scaling>
        <c:axPos val="b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42876032"/>
        <c:crosses val="autoZero"/>
        <c:auto val="1"/>
        <c:lblAlgn val="ctr"/>
        <c:lblOffset val="100"/>
        <c:tickLblSkip val="1"/>
        <c:tickMarkSkip val="1"/>
      </c:catAx>
      <c:valAx>
        <c:axId val="14287603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4287257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sk-SK"/>
              <a:t>Rozklad zmeny finančnej produktivity práce</a:t>
            </a:r>
          </a:p>
        </c:rich>
      </c:tx>
      <c:layout>
        <c:manualLayout>
          <c:xMode val="edge"/>
          <c:yMode val="edge"/>
          <c:x val="0.2473919429796046"/>
          <c:y val="3.067498638141930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3889716840536513E-2"/>
          <c:y val="0.16989192801345715"/>
          <c:w val="0.88524590163934425"/>
          <c:h val="0.72440030416849088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Sheet1!$J$13:$J$15</c:f>
              <c:strCache>
                <c:ptCount val="3"/>
                <c:pt idx="0">
                  <c:v>PH/V</c:v>
                </c:pt>
                <c:pt idx="1">
                  <c:v>V/MAJ</c:v>
                </c:pt>
                <c:pt idx="2">
                  <c:v>MAJ/ON</c:v>
                </c:pt>
              </c:strCache>
            </c:strRef>
          </c:cat>
          <c:val>
            <c:numRef>
              <c:f>Sheet1!$K$34:$M$34</c:f>
              <c:numCache>
                <c:formatCode>#,##0.000</c:formatCode>
                <c:ptCount val="3"/>
                <c:pt idx="0">
                  <c:v>0.78301452572570762</c:v>
                </c:pt>
                <c:pt idx="1">
                  <c:v>0.43503772198664376</c:v>
                </c:pt>
                <c:pt idx="2">
                  <c:v>-0.52066673964830668</c:v>
                </c:pt>
              </c:numCache>
            </c:numRef>
          </c:val>
        </c:ser>
        <c:axId val="178645632"/>
        <c:axId val="178647424"/>
      </c:barChart>
      <c:catAx>
        <c:axId val="178645632"/>
        <c:scaling>
          <c:orientation val="minMax"/>
        </c:scaling>
        <c:axPos val="b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78647424"/>
        <c:crosses val="autoZero"/>
        <c:auto val="1"/>
        <c:lblAlgn val="ctr"/>
        <c:lblOffset val="100"/>
        <c:tickLblSkip val="1"/>
        <c:tickMarkSkip val="1"/>
      </c:catAx>
      <c:valAx>
        <c:axId val="17864742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786456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46</xdr:row>
      <xdr:rowOff>171450</xdr:rowOff>
    </xdr:from>
    <xdr:to>
      <xdr:col>7</xdr:col>
      <xdr:colOff>552450</xdr:colOff>
      <xdr:row>68</xdr:row>
      <xdr:rowOff>19050</xdr:rowOff>
    </xdr:to>
    <xdr:graphicFrame macro="">
      <xdr:nvGraphicFramePr>
        <xdr:cNvPr id="103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590550</xdr:colOff>
      <xdr:row>47</xdr:row>
      <xdr:rowOff>28575</xdr:rowOff>
    </xdr:from>
    <xdr:to>
      <xdr:col>17</xdr:col>
      <xdr:colOff>571500</xdr:colOff>
      <xdr:row>68</xdr:row>
      <xdr:rowOff>66675</xdr:rowOff>
    </xdr:to>
    <xdr:graphicFrame macro="">
      <xdr:nvGraphicFramePr>
        <xdr:cNvPr id="104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X45"/>
  <sheetViews>
    <sheetView tabSelected="1" workbookViewId="0">
      <selection activeCell="B1" sqref="B1"/>
    </sheetView>
  </sheetViews>
  <sheetFormatPr defaultRowHeight="15"/>
  <cols>
    <col min="1" max="1" width="9.140625" style="4" customWidth="1"/>
    <col min="2" max="2" width="14.42578125" style="4" customWidth="1"/>
    <col min="3" max="3" width="11.7109375" style="4" bestFit="1" customWidth="1"/>
    <col min="4" max="4" width="11.85546875" style="4" bestFit="1" customWidth="1"/>
    <col min="5" max="5" width="13.7109375" style="4" bestFit="1" customWidth="1"/>
    <col min="6" max="6" width="12.5703125" style="4" bestFit="1" customWidth="1"/>
    <col min="7" max="9" width="9.140625" style="4" customWidth="1"/>
    <col min="10" max="10" width="14.140625" style="4" customWidth="1"/>
    <col min="11" max="12" width="9.140625" style="4" customWidth="1"/>
    <col min="13" max="13" width="12.5703125" style="4" customWidth="1"/>
    <col min="14" max="14" width="12.140625" style="4" bestFit="1" customWidth="1"/>
    <col min="15" max="17" width="9.140625" style="4" customWidth="1"/>
    <col min="18" max="19" width="9.5703125" style="4" bestFit="1" customWidth="1"/>
    <col min="20" max="20" width="11" style="4" bestFit="1" customWidth="1"/>
    <col min="21" max="21" width="9.28515625" style="4" bestFit="1" customWidth="1"/>
    <col min="22" max="16384" width="9.140625" style="4"/>
  </cols>
  <sheetData>
    <row r="1" spans="2:24" ht="15.75">
      <c r="B1" t="s">
        <v>19</v>
      </c>
      <c r="J1" s="56" t="s">
        <v>22</v>
      </c>
      <c r="K1" s="56"/>
      <c r="L1" s="56"/>
      <c r="M1" s="56"/>
      <c r="N1" s="56"/>
    </row>
    <row r="2" spans="2:24" ht="15.75">
      <c r="B2" t="s">
        <v>20</v>
      </c>
      <c r="J2" s="56" t="s">
        <v>20</v>
      </c>
      <c r="K2" s="56"/>
      <c r="L2" s="56"/>
      <c r="M2" s="56"/>
      <c r="N2" s="56"/>
      <c r="P2" s="5"/>
      <c r="Q2" s="5"/>
      <c r="R2" s="5"/>
      <c r="S2" s="5"/>
      <c r="T2" s="5"/>
      <c r="U2" s="5"/>
      <c r="V2" s="5"/>
      <c r="W2" s="5"/>
      <c r="X2" s="5"/>
    </row>
    <row r="3" spans="2:24" ht="15.75">
      <c r="B3" t="s">
        <v>21</v>
      </c>
      <c r="J3" s="56" t="s">
        <v>21</v>
      </c>
      <c r="K3" s="56"/>
      <c r="L3" s="56"/>
      <c r="M3" s="56"/>
      <c r="N3" s="56"/>
      <c r="P3" s="5"/>
      <c r="Q3" s="5"/>
      <c r="R3" s="5"/>
      <c r="S3" s="5"/>
      <c r="T3" s="5"/>
      <c r="U3" s="5"/>
      <c r="V3" s="5"/>
      <c r="W3" s="5"/>
      <c r="X3" s="5"/>
    </row>
    <row r="4" spans="2:24" ht="16.5" thickBot="1">
      <c r="B4" s="56"/>
      <c r="C4" s="56"/>
      <c r="D4" s="56"/>
      <c r="E4" s="56"/>
      <c r="F4" s="56"/>
      <c r="J4" s="56"/>
      <c r="K4" s="56"/>
      <c r="L4" s="56"/>
      <c r="M4" s="56"/>
      <c r="N4" s="56"/>
      <c r="P4" s="5"/>
      <c r="Q4" s="5"/>
      <c r="R4" s="5"/>
      <c r="S4" s="5"/>
      <c r="T4" s="5"/>
      <c r="U4" s="5"/>
      <c r="V4" s="5"/>
      <c r="W4" s="5"/>
      <c r="X4" s="5"/>
    </row>
    <row r="5" spans="2:24" ht="16.5" thickBot="1">
      <c r="B5" s="57"/>
      <c r="C5" s="58">
        <v>2007</v>
      </c>
      <c r="D5" s="58">
        <v>2008</v>
      </c>
      <c r="E5" s="59" t="s">
        <v>23</v>
      </c>
      <c r="F5" s="60" t="s">
        <v>24</v>
      </c>
      <c r="G5" s="18"/>
      <c r="J5" s="57"/>
      <c r="K5" s="58">
        <v>2007</v>
      </c>
      <c r="L5" s="58">
        <v>2008</v>
      </c>
      <c r="M5" s="59" t="s">
        <v>23</v>
      </c>
      <c r="N5" s="60" t="s">
        <v>24</v>
      </c>
      <c r="P5" s="5"/>
      <c r="Q5" s="1"/>
      <c r="R5" s="1"/>
      <c r="S5" s="1"/>
      <c r="T5" s="3"/>
      <c r="U5" s="3"/>
      <c r="V5" s="5"/>
      <c r="W5" s="5"/>
      <c r="X5" s="5"/>
    </row>
    <row r="6" spans="2:24" ht="15.75">
      <c r="B6" s="75" t="s">
        <v>0</v>
      </c>
      <c r="C6" s="77">
        <v>22316</v>
      </c>
      <c r="D6" s="78">
        <v>33219</v>
      </c>
      <c r="E6" s="76">
        <f>D6-C6</f>
        <v>10903</v>
      </c>
      <c r="F6" s="63">
        <f>D6/C6</f>
        <v>1.488573221007349</v>
      </c>
      <c r="J6" s="61" t="s">
        <v>0</v>
      </c>
      <c r="K6" s="85">
        <f t="shared" ref="K6:L8" si="0">C6</f>
        <v>22316</v>
      </c>
      <c r="L6" s="85">
        <f t="shared" si="0"/>
        <v>33219</v>
      </c>
      <c r="M6" s="62">
        <f>L6-K6</f>
        <v>10903</v>
      </c>
      <c r="N6" s="63">
        <f>L6/K6</f>
        <v>1.488573221007349</v>
      </c>
      <c r="P6" s="5"/>
      <c r="Q6" s="1"/>
      <c r="R6" s="2"/>
      <c r="S6" s="2"/>
      <c r="T6" s="2"/>
      <c r="U6" s="2"/>
      <c r="V6" s="5"/>
      <c r="W6" s="5"/>
      <c r="X6" s="5"/>
    </row>
    <row r="7" spans="2:24" ht="15.75">
      <c r="B7" s="75" t="s">
        <v>1</v>
      </c>
      <c r="C7" s="79">
        <v>121279</v>
      </c>
      <c r="D7" s="80">
        <v>131310</v>
      </c>
      <c r="E7" s="76">
        <f>D7-C7</f>
        <v>10031</v>
      </c>
      <c r="F7" s="63">
        <f>D7/C7</f>
        <v>1.0827101146942175</v>
      </c>
      <c r="J7" s="61" t="s">
        <v>1</v>
      </c>
      <c r="K7" s="85">
        <f t="shared" si="0"/>
        <v>121279</v>
      </c>
      <c r="L7" s="85">
        <f t="shared" si="0"/>
        <v>131310</v>
      </c>
      <c r="M7" s="62">
        <f>L7-K7</f>
        <v>10031</v>
      </c>
      <c r="N7" s="63">
        <f>L7/K7</f>
        <v>1.0827101146942175</v>
      </c>
      <c r="P7" s="5"/>
      <c r="Q7" s="1"/>
      <c r="R7" s="2"/>
      <c r="S7" s="2"/>
      <c r="T7" s="2"/>
      <c r="U7" s="2"/>
      <c r="V7" s="5"/>
      <c r="W7" s="5"/>
      <c r="X7" s="5"/>
    </row>
    <row r="8" spans="2:24" ht="15.75">
      <c r="B8" s="75" t="s">
        <v>25</v>
      </c>
      <c r="C8" s="79">
        <v>128463</v>
      </c>
      <c r="D8" s="80">
        <v>116540</v>
      </c>
      <c r="E8" s="76">
        <f>D8-C8</f>
        <v>-11923</v>
      </c>
      <c r="F8" s="63">
        <f>D8/C8</f>
        <v>0.90718728349797217</v>
      </c>
      <c r="J8" s="61" t="s">
        <v>25</v>
      </c>
      <c r="K8" s="85">
        <f t="shared" si="0"/>
        <v>128463</v>
      </c>
      <c r="L8" s="85">
        <f t="shared" si="0"/>
        <v>116540</v>
      </c>
      <c r="M8" s="62">
        <f>L8-K8</f>
        <v>-11923</v>
      </c>
      <c r="N8" s="63">
        <f>L8/K8</f>
        <v>0.90718728349797217</v>
      </c>
      <c r="P8" s="5"/>
      <c r="Q8" s="1"/>
      <c r="R8" s="2"/>
      <c r="S8" s="2"/>
      <c r="T8" s="2"/>
      <c r="U8" s="2"/>
      <c r="V8" s="5"/>
      <c r="W8" s="5"/>
      <c r="X8" s="5"/>
    </row>
    <row r="9" spans="2:24" ht="16.5" thickBot="1">
      <c r="B9" s="75" t="s">
        <v>5</v>
      </c>
      <c r="C9" s="81">
        <v>10490</v>
      </c>
      <c r="D9" s="82">
        <v>11760</v>
      </c>
      <c r="E9" s="76">
        <f>D9-C9</f>
        <v>1270</v>
      </c>
      <c r="F9" s="63">
        <f>D9/C9</f>
        <v>1.121067683508103</v>
      </c>
      <c r="J9" s="64" t="s">
        <v>5</v>
      </c>
      <c r="K9" s="81">
        <v>10490</v>
      </c>
      <c r="L9" s="82">
        <v>11760</v>
      </c>
      <c r="M9" s="65">
        <f>L9-K9</f>
        <v>1270</v>
      </c>
      <c r="N9" s="66">
        <f>L9/K9</f>
        <v>1.121067683508103</v>
      </c>
      <c r="P9" s="5"/>
      <c r="Q9" s="1"/>
      <c r="R9" s="1"/>
      <c r="S9" s="1"/>
      <c r="T9" s="1"/>
      <c r="U9" s="2"/>
      <c r="V9" s="5"/>
      <c r="W9" s="5"/>
      <c r="X9" s="5"/>
    </row>
    <row r="10" spans="2:24" ht="16.5" thickBot="1">
      <c r="B10" s="73" t="s">
        <v>4</v>
      </c>
      <c r="C10" s="83">
        <v>960.78399999999999</v>
      </c>
      <c r="D10" s="84">
        <v>987.51099999999997</v>
      </c>
      <c r="E10" s="74">
        <f>D10-C10</f>
        <v>26.726999999999975</v>
      </c>
      <c r="F10" s="66">
        <f>D10/C10</f>
        <v>1.0278179070425819</v>
      </c>
      <c r="J10" s="56"/>
      <c r="K10" s="67"/>
      <c r="L10" s="67"/>
      <c r="M10" s="67"/>
      <c r="N10" s="56"/>
      <c r="P10" s="5"/>
      <c r="Q10" s="1"/>
      <c r="R10" s="2"/>
      <c r="S10" s="2"/>
      <c r="T10" s="2"/>
      <c r="U10" s="2"/>
      <c r="V10" s="5"/>
      <c r="W10" s="5"/>
      <c r="X10" s="5"/>
    </row>
    <row r="11" spans="2:24" ht="16.5" thickBot="1">
      <c r="B11" s="56"/>
      <c r="C11" s="67"/>
      <c r="D11" s="67"/>
      <c r="E11" s="67"/>
      <c r="F11" s="56"/>
      <c r="J11" s="56"/>
      <c r="K11" s="67"/>
      <c r="L11" s="67"/>
      <c r="M11" s="67"/>
      <c r="N11" s="56"/>
      <c r="P11" s="5"/>
      <c r="Q11" s="1"/>
      <c r="R11" s="2"/>
      <c r="S11" s="2"/>
      <c r="T11" s="2"/>
      <c r="U11" s="2"/>
      <c r="V11" s="5"/>
      <c r="W11" s="5"/>
      <c r="X11" s="5"/>
    </row>
    <row r="12" spans="2:24" ht="16.5" thickBot="1">
      <c r="B12" s="57" t="s">
        <v>14</v>
      </c>
      <c r="C12" s="68">
        <f>C6/C10</f>
        <v>23.226864727139503</v>
      </c>
      <c r="D12" s="68">
        <f>D6/D10</f>
        <v>33.639118956649597</v>
      </c>
      <c r="E12" s="69">
        <f>D12-C12</f>
        <v>10.412254229510093</v>
      </c>
      <c r="F12" s="70">
        <f>D12/C12</f>
        <v>1.4482849644938889</v>
      </c>
      <c r="J12" s="86" t="s">
        <v>11</v>
      </c>
      <c r="K12" s="87">
        <f>K6/K9</f>
        <v>2.1273593898951382</v>
      </c>
      <c r="L12" s="87">
        <f>L6/L9</f>
        <v>2.8247448979591838</v>
      </c>
      <c r="M12" s="88">
        <f>L12-K12</f>
        <v>0.69738550806404564</v>
      </c>
      <c r="N12" s="89">
        <f>L12/K12</f>
        <v>1.3278174394869977</v>
      </c>
      <c r="P12" s="5"/>
      <c r="Q12" s="1"/>
      <c r="R12" s="2"/>
      <c r="S12" s="2"/>
      <c r="T12" s="2"/>
      <c r="U12" s="2"/>
      <c r="V12" s="5"/>
      <c r="W12" s="5"/>
      <c r="X12" s="5"/>
    </row>
    <row r="13" spans="2:24" ht="15.75">
      <c r="B13" s="61" t="s">
        <v>2</v>
      </c>
      <c r="C13" s="71">
        <f t="shared" ref="C13:D16" si="1">C6/C7</f>
        <v>0.18400547497918024</v>
      </c>
      <c r="D13" s="71">
        <f t="shared" si="1"/>
        <v>0.25298149417409183</v>
      </c>
      <c r="E13" s="72">
        <f>D13-C13</f>
        <v>6.8976019194911586E-2</v>
      </c>
      <c r="F13" s="63">
        <f>D13/C13</f>
        <v>1.3748585155018678</v>
      </c>
      <c r="J13" s="86" t="s">
        <v>2</v>
      </c>
      <c r="K13" s="87">
        <f t="shared" ref="K13:L15" si="2">K6/K7</f>
        <v>0.18400547497918024</v>
      </c>
      <c r="L13" s="87">
        <f t="shared" si="2"/>
        <v>0.25298149417409183</v>
      </c>
      <c r="M13" s="88">
        <f>L13-K13</f>
        <v>6.8976019194911586E-2</v>
      </c>
      <c r="N13" s="89">
        <f>L13/K13</f>
        <v>1.3748585155018678</v>
      </c>
      <c r="P13" s="5"/>
      <c r="Q13" s="5"/>
      <c r="R13" s="5"/>
      <c r="S13" s="5"/>
      <c r="T13" s="5"/>
      <c r="U13" s="5"/>
      <c r="V13" s="5"/>
      <c r="W13" s="5"/>
      <c r="X13" s="5"/>
    </row>
    <row r="14" spans="2:24" ht="15.75">
      <c r="B14" s="61" t="s">
        <v>26</v>
      </c>
      <c r="C14" s="71">
        <f t="shared" si="1"/>
        <v>0.94407728295306825</v>
      </c>
      <c r="D14" s="71">
        <f t="shared" si="1"/>
        <v>1.1267376008237515</v>
      </c>
      <c r="E14" s="72">
        <f>D14-C14</f>
        <v>0.18266031787068326</v>
      </c>
      <c r="F14" s="63">
        <f>D14/C14</f>
        <v>1.1934802596873455</v>
      </c>
      <c r="J14" s="75" t="s">
        <v>26</v>
      </c>
      <c r="K14" s="71">
        <f t="shared" si="2"/>
        <v>0.94407728295306825</v>
      </c>
      <c r="L14" s="71">
        <f t="shared" si="2"/>
        <v>1.1267376008237515</v>
      </c>
      <c r="M14" s="90">
        <f>L14-K14</f>
        <v>0.18266031787068326</v>
      </c>
      <c r="N14" s="63">
        <f>L14/K14</f>
        <v>1.1934802596873455</v>
      </c>
      <c r="P14" s="5"/>
      <c r="Q14" s="5"/>
      <c r="R14" s="5"/>
      <c r="S14" s="5"/>
      <c r="T14" s="5"/>
      <c r="U14" s="5"/>
      <c r="V14" s="5"/>
      <c r="W14" s="5"/>
      <c r="X14" s="5"/>
    </row>
    <row r="15" spans="2:24" ht="16.5" thickBot="1">
      <c r="B15" s="61" t="s">
        <v>27</v>
      </c>
      <c r="C15" s="71">
        <f t="shared" si="1"/>
        <v>12.246234509056244</v>
      </c>
      <c r="D15" s="71">
        <f t="shared" si="1"/>
        <v>9.9098639455782305</v>
      </c>
      <c r="E15" s="72">
        <f>D15-C15</f>
        <v>-2.3363705634780132</v>
      </c>
      <c r="F15" s="63">
        <f>D15/C15</f>
        <v>0.80921722822225572</v>
      </c>
      <c r="J15" s="73" t="s">
        <v>27</v>
      </c>
      <c r="K15" s="91">
        <f t="shared" si="2"/>
        <v>12.246234509056244</v>
      </c>
      <c r="L15" s="91">
        <f t="shared" si="2"/>
        <v>9.9098639455782305</v>
      </c>
      <c r="M15" s="92">
        <f>L15-K15</f>
        <v>-2.3363705634780132</v>
      </c>
      <c r="N15" s="66">
        <f>L15/K15</f>
        <v>0.80921722822225572</v>
      </c>
      <c r="P15" s="5"/>
      <c r="Q15" s="5"/>
      <c r="R15" s="5"/>
      <c r="S15" s="5"/>
      <c r="T15" s="5"/>
      <c r="U15" s="5"/>
      <c r="V15" s="5"/>
      <c r="W15" s="5"/>
      <c r="X15" s="5"/>
    </row>
    <row r="16" spans="2:24" ht="16.5" thickBot="1">
      <c r="B16" s="6" t="s">
        <v>6</v>
      </c>
      <c r="C16" s="12">
        <f t="shared" si="1"/>
        <v>10.918166830421823</v>
      </c>
      <c r="D16" s="12">
        <f t="shared" si="1"/>
        <v>11.908728105307182</v>
      </c>
      <c r="E16" s="14">
        <f>D16-C16</f>
        <v>0.9905612748853585</v>
      </c>
      <c r="F16" s="7">
        <f>D16/C16</f>
        <v>1.0907259698693474</v>
      </c>
      <c r="J16" s="93"/>
      <c r="K16" s="94"/>
      <c r="L16" s="94"/>
      <c r="M16" s="94"/>
      <c r="N16" s="95"/>
    </row>
    <row r="17" spans="2:14">
      <c r="B17" s="5"/>
      <c r="C17" s="10"/>
      <c r="D17" s="10"/>
      <c r="E17" s="11"/>
      <c r="F17" s="16"/>
      <c r="J17" s="5"/>
      <c r="K17" s="15"/>
      <c r="L17" s="15"/>
      <c r="M17" s="15"/>
      <c r="N17" s="16"/>
    </row>
    <row r="19" spans="2:14" ht="15.75">
      <c r="B19" s="17" t="s">
        <v>17</v>
      </c>
      <c r="J19" s="17" t="s">
        <v>18</v>
      </c>
    </row>
    <row r="21" spans="2:14">
      <c r="B21" s="18" t="s">
        <v>10</v>
      </c>
      <c r="C21" s="18" t="s">
        <v>3</v>
      </c>
      <c r="D21" s="18" t="s">
        <v>28</v>
      </c>
      <c r="E21" s="18" t="s">
        <v>29</v>
      </c>
      <c r="F21" s="18" t="s">
        <v>6</v>
      </c>
      <c r="G21" s="18"/>
      <c r="J21" s="18" t="s">
        <v>16</v>
      </c>
      <c r="K21" s="18" t="s">
        <v>3</v>
      </c>
      <c r="L21" s="18" t="s">
        <v>28</v>
      </c>
      <c r="M21" s="18" t="s">
        <v>27</v>
      </c>
      <c r="N21" s="18"/>
    </row>
    <row r="22" spans="2:14">
      <c r="J22" s="8"/>
      <c r="K22" s="8"/>
      <c r="L22" s="8"/>
      <c r="M22" s="8"/>
      <c r="N22" s="8"/>
    </row>
    <row r="23" spans="2:14">
      <c r="B23" s="8">
        <f>D6</f>
        <v>33219</v>
      </c>
      <c r="C23" s="8">
        <f>D6</f>
        <v>33219</v>
      </c>
      <c r="D23" s="8">
        <f>D7</f>
        <v>131310</v>
      </c>
      <c r="E23" s="8">
        <f>D8</f>
        <v>116540</v>
      </c>
      <c r="F23" s="8">
        <f>D9</f>
        <v>11760</v>
      </c>
      <c r="G23" s="8"/>
      <c r="J23" s="8">
        <f>L6</f>
        <v>33219</v>
      </c>
      <c r="K23" s="8">
        <f>L6</f>
        <v>33219</v>
      </c>
      <c r="L23" s="8">
        <f>L7</f>
        <v>131310</v>
      </c>
      <c r="M23" s="8">
        <f>L8</f>
        <v>116540</v>
      </c>
      <c r="N23" s="8"/>
    </row>
    <row r="24" spans="2:14">
      <c r="B24" s="55">
        <f>D10</f>
        <v>987.51099999999997</v>
      </c>
      <c r="C24" s="55">
        <f>D7</f>
        <v>131310</v>
      </c>
      <c r="D24" s="55">
        <f>D8</f>
        <v>116540</v>
      </c>
      <c r="E24" s="55">
        <f>D9</f>
        <v>11760</v>
      </c>
      <c r="F24" s="55">
        <f>D10</f>
        <v>987.51099999999997</v>
      </c>
      <c r="G24" s="8"/>
      <c r="J24" s="55">
        <f>L9</f>
        <v>11760</v>
      </c>
      <c r="K24" s="55">
        <f>L7</f>
        <v>131310</v>
      </c>
      <c r="L24" s="55">
        <f>L8</f>
        <v>116540</v>
      </c>
      <c r="M24" s="55">
        <f>L9</f>
        <v>11760</v>
      </c>
      <c r="N24" s="8"/>
    </row>
    <row r="25" spans="2:14">
      <c r="B25" s="8">
        <f>C6</f>
        <v>22316</v>
      </c>
      <c r="C25" s="8">
        <f>C6</f>
        <v>22316</v>
      </c>
      <c r="D25" s="8">
        <f>C7</f>
        <v>121279</v>
      </c>
      <c r="E25" s="8">
        <f>C8</f>
        <v>128463</v>
      </c>
      <c r="F25" s="8">
        <f>C9</f>
        <v>10490</v>
      </c>
      <c r="G25" s="8"/>
      <c r="J25" s="8">
        <f>K6</f>
        <v>22316</v>
      </c>
      <c r="K25" s="8">
        <f>K6</f>
        <v>22316</v>
      </c>
      <c r="L25" s="8">
        <f>K7</f>
        <v>121279</v>
      </c>
      <c r="M25" s="8">
        <f>K8</f>
        <v>128463</v>
      </c>
      <c r="N25" s="8"/>
    </row>
    <row r="26" spans="2:14">
      <c r="B26" s="8">
        <f>C10</f>
        <v>960.78399999999999</v>
      </c>
      <c r="C26" s="8">
        <f>C7</f>
        <v>121279</v>
      </c>
      <c r="D26" s="8">
        <f>C8</f>
        <v>128463</v>
      </c>
      <c r="E26" s="8">
        <f>C9</f>
        <v>10490</v>
      </c>
      <c r="F26" s="8">
        <f>C10</f>
        <v>960.78399999999999</v>
      </c>
      <c r="G26" s="8"/>
      <c r="J26" s="8">
        <f>K9</f>
        <v>10490</v>
      </c>
      <c r="K26" s="8">
        <f>K7</f>
        <v>121279</v>
      </c>
      <c r="L26" s="8">
        <f>K8</f>
        <v>128463</v>
      </c>
      <c r="M26" s="8">
        <f>K9</f>
        <v>10490</v>
      </c>
      <c r="N26" s="8"/>
    </row>
    <row r="28" spans="2:14">
      <c r="B28" s="53">
        <f>D6/D10</f>
        <v>33.639118956649597</v>
      </c>
      <c r="C28" s="54">
        <f>D6/D7</f>
        <v>0.25298149417409183</v>
      </c>
      <c r="D28" s="54">
        <f>D7/D8</f>
        <v>1.1267376008237515</v>
      </c>
      <c r="E28" s="54">
        <f>D8/D9</f>
        <v>9.9098639455782305</v>
      </c>
      <c r="F28" s="53">
        <f>D9/D10</f>
        <v>11.908728105307182</v>
      </c>
      <c r="G28" s="8"/>
      <c r="J28" s="53">
        <f>L6/L9</f>
        <v>2.8247448979591838</v>
      </c>
      <c r="K28" s="53">
        <f>L6/L7</f>
        <v>0.25298149417409183</v>
      </c>
      <c r="L28" s="53">
        <f>L7/L8</f>
        <v>1.1267376008237515</v>
      </c>
      <c r="M28" s="53">
        <f>L8/L9</f>
        <v>9.9098639455782305</v>
      </c>
      <c r="N28" s="8"/>
    </row>
    <row r="29" spans="2:14">
      <c r="B29" s="19">
        <f>C6/C10</f>
        <v>23.226864727139503</v>
      </c>
      <c r="C29" s="20">
        <f>C6/C7</f>
        <v>0.18400547497918024</v>
      </c>
      <c r="D29" s="20">
        <f>C7/C8</f>
        <v>0.94407728295306825</v>
      </c>
      <c r="E29" s="20">
        <f>C8/C9</f>
        <v>12.246234509056244</v>
      </c>
      <c r="F29" s="19">
        <f>C9/C10</f>
        <v>10.918166830421823</v>
      </c>
      <c r="G29" s="8"/>
      <c r="J29" s="19">
        <f>K6/K9</f>
        <v>2.1273593898951382</v>
      </c>
      <c r="K29" s="19">
        <f>K6/K7</f>
        <v>0.18400547497918024</v>
      </c>
      <c r="L29" s="19">
        <f>K7/K8</f>
        <v>0.94407728295306825</v>
      </c>
      <c r="M29" s="19">
        <f>K8/K9</f>
        <v>12.246234509056244</v>
      </c>
      <c r="N29" s="8"/>
    </row>
    <row r="30" spans="2:14">
      <c r="J30" s="19"/>
      <c r="K30" s="19"/>
      <c r="L30" s="19"/>
      <c r="M30" s="19"/>
    </row>
    <row r="31" spans="2:14">
      <c r="B31" s="20">
        <f>B28/B29</f>
        <v>1.4482849644938889</v>
      </c>
      <c r="C31" s="20">
        <f>C28/C29</f>
        <v>1.3748585155018678</v>
      </c>
      <c r="D31" s="20">
        <f>D28/D29</f>
        <v>1.1934802596873455</v>
      </c>
      <c r="E31" s="20">
        <f>E28/E29</f>
        <v>0.80921722822225572</v>
      </c>
      <c r="F31" s="20">
        <f>F28/F29</f>
        <v>1.0907259698693474</v>
      </c>
      <c r="G31" s="20"/>
      <c r="J31" s="20">
        <f>J28/J29</f>
        <v>1.3278174394869977</v>
      </c>
      <c r="K31" s="20">
        <f>K28/K29</f>
        <v>1.3748585155018678</v>
      </c>
      <c r="L31" s="20">
        <f>L28/L29</f>
        <v>1.1934802596873455</v>
      </c>
      <c r="M31" s="20">
        <f>M28/M29</f>
        <v>0.80921722822225572</v>
      </c>
      <c r="N31" s="20"/>
    </row>
    <row r="33" spans="2:15" ht="15.75" thickBot="1"/>
    <row r="34" spans="2:15">
      <c r="B34" s="21">
        <f>B28-B29</f>
        <v>10.412254229510093</v>
      </c>
      <c r="C34" s="22">
        <f>B34*LOG(C31)/LOG(B31)</f>
        <v>8.9495898793633337</v>
      </c>
      <c r="D34" s="22">
        <f>B34*LOG(D31)/LOG(B31)</f>
        <v>4.9723332912942908</v>
      </c>
      <c r="E34" s="22">
        <f>B34*LOG(E31)/LOG(B31)</f>
        <v>-5.9510438575310873</v>
      </c>
      <c r="F34" s="23">
        <f>B34*LOG(F31)/LOG(B31)</f>
        <v>2.4413749163835501</v>
      </c>
      <c r="G34" s="24"/>
      <c r="J34" s="35">
        <f>J28-J29</f>
        <v>0.69738550806404564</v>
      </c>
      <c r="K34" s="9">
        <f>J34*LOG(K31)/LOG(J31)</f>
        <v>0.78301452572570762</v>
      </c>
      <c r="L34" s="9">
        <f>J34*LOG(L31)/LOG(J31)</f>
        <v>0.43503772198664376</v>
      </c>
      <c r="M34" s="36">
        <f>J34*LOG(M31)/LOG(J31)</f>
        <v>-0.52066673964830668</v>
      </c>
      <c r="N34" s="25"/>
      <c r="O34" s="43"/>
    </row>
    <row r="35" spans="2:15">
      <c r="B35" s="26"/>
      <c r="C35" s="25"/>
      <c r="D35" s="25"/>
      <c r="E35" s="25"/>
      <c r="F35" s="27"/>
      <c r="G35" s="25"/>
      <c r="J35" s="26"/>
      <c r="K35" s="25"/>
      <c r="L35" s="25"/>
      <c r="M35" s="27"/>
      <c r="N35" s="25"/>
    </row>
    <row r="36" spans="2:15" ht="15.75" thickBot="1">
      <c r="B36" s="28" t="s">
        <v>12</v>
      </c>
      <c r="C36" s="29" t="s">
        <v>7</v>
      </c>
      <c r="D36" s="29" t="s">
        <v>30</v>
      </c>
      <c r="E36" s="29" t="s">
        <v>31</v>
      </c>
      <c r="F36" s="30" t="s">
        <v>13</v>
      </c>
      <c r="G36" s="31"/>
      <c r="J36" s="28" t="s">
        <v>15</v>
      </c>
      <c r="K36" s="29" t="s">
        <v>7</v>
      </c>
      <c r="L36" s="29" t="s">
        <v>30</v>
      </c>
      <c r="M36" s="32" t="s">
        <v>34</v>
      </c>
      <c r="N36" s="33"/>
    </row>
    <row r="37" spans="2:15">
      <c r="B37" s="34"/>
      <c r="C37" s="34"/>
      <c r="D37" s="34"/>
      <c r="E37" s="34"/>
      <c r="F37" s="34"/>
    </row>
    <row r="38" spans="2:15" ht="15.75" thickBot="1">
      <c r="B38" s="34"/>
      <c r="C38" s="34"/>
      <c r="D38" s="34"/>
      <c r="E38" s="34"/>
      <c r="F38" s="34"/>
      <c r="M38" s="5"/>
    </row>
    <row r="39" spans="2:15">
      <c r="B39" s="35"/>
      <c r="C39" s="9"/>
      <c r="D39" s="9">
        <f>B34</f>
        <v>10.412254229510093</v>
      </c>
      <c r="E39" s="36"/>
      <c r="F39" s="25"/>
      <c r="G39" s="37"/>
      <c r="J39" s="44"/>
      <c r="K39" s="45">
        <f>J34</f>
        <v>0.69738550806404564</v>
      </c>
      <c r="L39" s="46"/>
      <c r="M39" s="11"/>
      <c r="N39" s="25"/>
    </row>
    <row r="40" spans="2:15">
      <c r="B40" s="38"/>
      <c r="C40" s="11"/>
      <c r="D40" s="11"/>
      <c r="E40" s="39"/>
      <c r="F40" s="25"/>
      <c r="G40" s="37"/>
      <c r="J40" s="47"/>
      <c r="K40" s="11"/>
      <c r="L40" s="48"/>
      <c r="M40" s="11"/>
      <c r="N40" s="25"/>
    </row>
    <row r="41" spans="2:15">
      <c r="B41" s="38"/>
      <c r="C41" s="11"/>
      <c r="D41" s="11"/>
      <c r="E41" s="39"/>
      <c r="F41" s="25"/>
      <c r="G41" s="37"/>
      <c r="J41" s="47"/>
      <c r="K41" s="11"/>
      <c r="L41" s="48"/>
      <c r="M41" s="11"/>
      <c r="N41" s="25"/>
    </row>
    <row r="42" spans="2:15" ht="15.75" thickBot="1">
      <c r="B42" s="40">
        <f>C34</f>
        <v>8.9495898793633337</v>
      </c>
      <c r="C42" s="13">
        <f>D34</f>
        <v>4.9723332912942908</v>
      </c>
      <c r="D42" s="13">
        <f>E34</f>
        <v>-5.9510438575310873</v>
      </c>
      <c r="E42" s="41">
        <f>F34</f>
        <v>2.4413749163835501</v>
      </c>
      <c r="F42" s="25"/>
      <c r="G42" s="37"/>
      <c r="J42" s="49">
        <f>K34</f>
        <v>0.78301452572570762</v>
      </c>
      <c r="K42" s="50">
        <f>L34</f>
        <v>0.43503772198664376</v>
      </c>
      <c r="L42" s="51">
        <f>M34</f>
        <v>-0.52066673964830668</v>
      </c>
      <c r="M42" s="11"/>
      <c r="N42" s="25"/>
    </row>
    <row r="43" spans="2:15">
      <c r="M43" s="5"/>
    </row>
    <row r="44" spans="2:15">
      <c r="B44" s="42" t="s">
        <v>8</v>
      </c>
      <c r="C44" s="42" t="s">
        <v>32</v>
      </c>
      <c r="D44" s="42" t="s">
        <v>33</v>
      </c>
      <c r="E44" s="42" t="s">
        <v>9</v>
      </c>
      <c r="F44" s="42"/>
      <c r="G44" s="18"/>
      <c r="H44" s="18"/>
      <c r="I44" s="18"/>
      <c r="J44" s="42" t="s">
        <v>8</v>
      </c>
      <c r="K44" s="42" t="s">
        <v>32</v>
      </c>
      <c r="L44" s="42" t="s">
        <v>33</v>
      </c>
      <c r="M44" s="52"/>
    </row>
    <row r="45" spans="2:15">
      <c r="D45" s="20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Chajdiak</dc:creator>
  <cp:lastModifiedBy>uzivatel2</cp:lastModifiedBy>
  <cp:lastPrinted>2003-05-06T13:30:26Z</cp:lastPrinted>
  <dcterms:created xsi:type="dcterms:W3CDTF">2001-05-26T11:51:13Z</dcterms:created>
  <dcterms:modified xsi:type="dcterms:W3CDTF">2011-06-14T06:08:40Z</dcterms:modified>
</cp:coreProperties>
</file>